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lezioni RSI 2025\"/>
    </mc:Choice>
  </mc:AlternateContent>
  <xr:revisionPtr revIDLastSave="0" documentId="8_{AD051942-93C7-134A-AC4E-D06B88773566}" xr6:coauthVersionLast="47" xr6:coauthVersionMax="47" xr10:uidLastSave="{00000000-0000-0000-0000-000000000000}"/>
  <bookViews>
    <workbookView xWindow="-108" yWindow="-108" windowWidth="23256" windowHeight="12576" activeTab="1" xr2:uid="{29597ACB-0C70-4DC1-BB94-1A831C61A2C5}"/>
  </bookViews>
  <sheets>
    <sheet name="RAVA" sheetId="4" r:id="rId1"/>
    <sheet name="ENTI LOCALI" sheetId="2" r:id="rId2"/>
    <sheet name="ALTRI ENTI" sheetId="3" r:id="rId3"/>
    <sheet name="TOT. NO DIRIGENZA" sheetId="6" r:id="rId4"/>
    <sheet name="DIRIGENZA" sheetId="5" r:id="rId5"/>
    <sheet name="TOTALI" sheetId="1" r:id="rId6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P23" i="6"/>
  <c r="Q23" i="6"/>
  <c r="O23" i="6"/>
  <c r="N23" i="6"/>
  <c r="M23" i="6"/>
  <c r="L23" i="6"/>
  <c r="J23" i="6"/>
  <c r="K23" i="6"/>
  <c r="I23" i="6"/>
  <c r="H23" i="6"/>
  <c r="G23" i="6"/>
  <c r="E4" i="6"/>
  <c r="F4" i="6"/>
  <c r="F6" i="6"/>
  <c r="F23" i="6"/>
  <c r="E23" i="6"/>
  <c r="D23" i="6"/>
  <c r="C23" i="6"/>
  <c r="O21" i="1"/>
  <c r="L21" i="1"/>
  <c r="E3" i="4"/>
  <c r="F3" i="4"/>
  <c r="J16" i="2"/>
  <c r="E16" i="2"/>
  <c r="Q9" i="3"/>
  <c r="O9" i="3"/>
  <c r="N9" i="3"/>
  <c r="M9" i="3"/>
  <c r="L9" i="3"/>
  <c r="J9" i="3"/>
  <c r="I9" i="3"/>
  <c r="H9" i="3"/>
  <c r="G9" i="3"/>
  <c r="F9" i="3"/>
  <c r="E9" i="3"/>
  <c r="D9" i="3"/>
  <c r="C9" i="3"/>
  <c r="P16" i="2"/>
  <c r="N16" i="2"/>
  <c r="M16" i="2"/>
  <c r="L16" i="2"/>
  <c r="K16" i="2"/>
  <c r="I16" i="2"/>
  <c r="G16" i="2"/>
  <c r="F6" i="2"/>
  <c r="F16" i="2"/>
  <c r="D16" i="2"/>
  <c r="C16" i="2"/>
  <c r="H21" i="1"/>
  <c r="H35" i="1"/>
  <c r="J21" i="1"/>
  <c r="J35" i="1"/>
  <c r="I21" i="1"/>
  <c r="I35" i="1"/>
  <c r="G21" i="1"/>
  <c r="G35" i="1"/>
  <c r="D21" i="1"/>
  <c r="C21" i="1"/>
  <c r="F6" i="1"/>
  <c r="E4" i="1"/>
  <c r="F4" i="1"/>
  <c r="F21" i="1"/>
  <c r="E21" i="1"/>
  <c r="M21" i="1"/>
  <c r="K21" i="1"/>
  <c r="P21" i="1"/>
  <c r="Q21" i="1"/>
  <c r="N21" i="1"/>
</calcChain>
</file>

<file path=xl/sharedStrings.xml><?xml version="1.0" encoding="utf-8"?>
<sst xmlns="http://schemas.openxmlformats.org/spreadsheetml/2006/main" count="165" uniqueCount="37">
  <si>
    <t>RAVA</t>
  </si>
  <si>
    <t>affluenza</t>
  </si>
  <si>
    <t>tot aventi diritto</t>
  </si>
  <si>
    <t>Voti CGIL</t>
  </si>
  <si>
    <t>Voti Cisl</t>
  </si>
  <si>
    <t xml:space="preserve">Voti Uil </t>
  </si>
  <si>
    <t>Voti Savt</t>
  </si>
  <si>
    <t>Voti Conapo</t>
  </si>
  <si>
    <t>VALDIGNE</t>
  </si>
  <si>
    <t>GRAND PARADIS</t>
  </si>
  <si>
    <t>tot votanti</t>
  </si>
  <si>
    <t>voti VALIDI</t>
  </si>
  <si>
    <t>seggi  CGIL</t>
  </si>
  <si>
    <t>seggi CISL</t>
  </si>
  <si>
    <t>NULLI/BIANCHI</t>
  </si>
  <si>
    <t>Dipendenti NO voto</t>
  </si>
  <si>
    <t>seggi UIL</t>
  </si>
  <si>
    <t>GRAND COMBIN</t>
  </si>
  <si>
    <t>MONT EMILIUS</t>
  </si>
  <si>
    <t>seggi Savt</t>
  </si>
  <si>
    <t>Seggi Conapo</t>
  </si>
  <si>
    <t>totale seggi</t>
  </si>
  <si>
    <t>MONT CERVIN</t>
  </si>
  <si>
    <t>EVANCON</t>
  </si>
  <si>
    <t>MONT ROSE</t>
  </si>
  <si>
    <t>WALSER</t>
  </si>
  <si>
    <t>OFFICE-IVAT</t>
  </si>
  <si>
    <t>ARER-CHAMBRE</t>
  </si>
  <si>
    <t>JB FESTAZ</t>
  </si>
  <si>
    <t xml:space="preserve">UNIVDA+IV+ </t>
  </si>
  <si>
    <t>AOSTA-BIM-AS</t>
  </si>
  <si>
    <t>AVIC-AREA-V-P</t>
  </si>
  <si>
    <t>Dirigenti comuni</t>
  </si>
  <si>
    <t>Dirigenza Rava+ altri enti</t>
  </si>
  <si>
    <t>TOTALE CAT. COMPARTO</t>
  </si>
  <si>
    <t>TOT VOTI ACCORDO</t>
  </si>
  <si>
    <t>TOTALE ENTI LOCALI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</si>
</sst>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10" fontId="0" fillId="0" borderId="0" xfId="0" applyNumberFormat="1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4" fillId="2" borderId="0" xfId="0" applyFont="1" applyFill="1"/>
    <xf numFmtId="0" fontId="2" fillId="0" borderId="0" xfId="0" applyFont="1"/>
    <xf numFmtId="0" fontId="5" fillId="2" borderId="0" xfId="0" applyFont="1" applyFill="1"/>
    <xf numFmtId="9" fontId="0" fillId="0" borderId="0" xfId="0" applyNumberFormat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2" fillId="2" borderId="0" xfId="0" applyFont="1" applyFill="1"/>
    <xf numFmtId="0" fontId="0" fillId="6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/>
    <xf numFmtId="0" fontId="6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653AC-4545-4258-AA78-E48FFB9E983C}">
  <dimension ref="A1:Q3"/>
  <sheetViews>
    <sheetView workbookViewId="0">
      <selection activeCell="E4" sqref="E4"/>
    </sheetView>
  </sheetViews>
  <sheetFormatPr defaultRowHeight="15" x14ac:dyDescent="0.2"/>
  <cols>
    <col min="5" max="5" width="13.5859375" customWidth="1"/>
    <col min="11" max="11" width="12.5078125" customWidth="1"/>
  </cols>
  <sheetData>
    <row r="1" spans="1:17" x14ac:dyDescent="0.2">
      <c r="B1" s="16" t="s">
        <v>1</v>
      </c>
      <c r="C1" s="17" t="s">
        <v>2</v>
      </c>
      <c r="D1" s="17" t="s">
        <v>10</v>
      </c>
      <c r="E1" s="16" t="s">
        <v>11</v>
      </c>
      <c r="F1" s="16" t="s">
        <v>14</v>
      </c>
      <c r="G1" s="18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9" t="s">
        <v>12</v>
      </c>
      <c r="M1" s="16" t="s">
        <v>13</v>
      </c>
      <c r="N1" s="16" t="s">
        <v>16</v>
      </c>
      <c r="O1" s="16" t="s">
        <v>19</v>
      </c>
      <c r="P1" s="16" t="s">
        <v>20</v>
      </c>
      <c r="Q1" s="16" t="s">
        <v>21</v>
      </c>
    </row>
    <row r="2" spans="1:17" x14ac:dyDescent="0.2">
      <c r="B2" s="16"/>
      <c r="C2" s="17"/>
      <c r="D2" s="17"/>
      <c r="E2" s="16"/>
      <c r="F2" s="16"/>
      <c r="G2" s="18"/>
      <c r="H2" s="16"/>
      <c r="I2" s="16"/>
      <c r="J2" s="16"/>
      <c r="K2" s="16"/>
      <c r="L2" s="19"/>
      <c r="M2" s="16"/>
      <c r="N2" s="16"/>
      <c r="O2" s="16"/>
      <c r="P2" s="16"/>
      <c r="Q2" s="16"/>
    </row>
    <row r="3" spans="1:17" x14ac:dyDescent="0.2">
      <c r="A3" s="1" t="s">
        <v>0</v>
      </c>
      <c r="B3" s="2">
        <v>0.59350000000000003</v>
      </c>
      <c r="C3">
        <v>2406</v>
      </c>
      <c r="D3">
        <v>1428</v>
      </c>
      <c r="E3">
        <f>G3+H3+I3+J3+K3</f>
        <v>1420</v>
      </c>
      <c r="F3">
        <f>D3-E3</f>
        <v>8</v>
      </c>
      <c r="G3" s="7">
        <v>635</v>
      </c>
      <c r="H3">
        <v>55</v>
      </c>
      <c r="I3">
        <v>101</v>
      </c>
      <c r="J3">
        <v>457</v>
      </c>
      <c r="K3">
        <v>172</v>
      </c>
      <c r="L3" s="7">
        <v>4</v>
      </c>
      <c r="M3">
        <v>0</v>
      </c>
      <c r="N3">
        <v>1</v>
      </c>
      <c r="O3" s="20">
        <v>3</v>
      </c>
      <c r="P3">
        <v>1</v>
      </c>
      <c r="Q3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3EFDF-E64D-4E7C-86DA-7A015ACF878E}">
  <dimension ref="A3:P16"/>
  <sheetViews>
    <sheetView tabSelected="1" workbookViewId="0">
      <selection activeCell="C16" sqref="C16"/>
    </sheetView>
  </sheetViews>
  <sheetFormatPr defaultRowHeight="15" x14ac:dyDescent="0.2"/>
  <cols>
    <col min="1" max="1" width="19.1015625" customWidth="1"/>
    <col min="2" max="2" width="11.1640625" style="25" customWidth="1"/>
    <col min="3" max="3" width="17.3515625" style="25" customWidth="1"/>
    <col min="4" max="4" width="9.953125" style="25" customWidth="1"/>
    <col min="5" max="5" width="11.296875" style="25" customWidth="1"/>
    <col min="6" max="6" width="14.52734375" style="25" customWidth="1"/>
    <col min="7" max="16" width="8.875" style="25"/>
  </cols>
  <sheetData>
    <row r="3" spans="1:16" x14ac:dyDescent="0.2">
      <c r="B3" s="21" t="s">
        <v>1</v>
      </c>
      <c r="C3" s="22" t="s">
        <v>2</v>
      </c>
      <c r="D3" s="22" t="s">
        <v>10</v>
      </c>
      <c r="E3" s="21" t="s">
        <v>11</v>
      </c>
      <c r="F3" s="21" t="s">
        <v>14</v>
      </c>
      <c r="G3" s="23" t="s">
        <v>3</v>
      </c>
      <c r="H3" s="21" t="s">
        <v>4</v>
      </c>
      <c r="I3" s="21" t="s">
        <v>5</v>
      </c>
      <c r="J3" s="21" t="s">
        <v>6</v>
      </c>
      <c r="K3" s="24" t="s">
        <v>12</v>
      </c>
      <c r="L3" s="21" t="s">
        <v>13</v>
      </c>
      <c r="M3" s="21" t="s">
        <v>16</v>
      </c>
      <c r="N3" s="21" t="s">
        <v>19</v>
      </c>
      <c r="O3" s="21" t="s">
        <v>20</v>
      </c>
      <c r="P3" s="21" t="s">
        <v>21</v>
      </c>
    </row>
    <row r="4" spans="1:16" x14ac:dyDescent="0.2">
      <c r="N4" s="26"/>
    </row>
    <row r="5" spans="1:16" x14ac:dyDescent="0.2">
      <c r="N5" s="26"/>
    </row>
    <row r="6" spans="1:16" x14ac:dyDescent="0.2">
      <c r="A6" s="1" t="s">
        <v>8</v>
      </c>
      <c r="B6" s="27">
        <v>0.6532</v>
      </c>
      <c r="C6" s="25">
        <v>173</v>
      </c>
      <c r="D6" s="25">
        <v>113</v>
      </c>
      <c r="E6" s="25">
        <v>111</v>
      </c>
      <c r="F6" s="25">
        <f>D6-E6</f>
        <v>2</v>
      </c>
      <c r="G6" s="26">
        <v>34</v>
      </c>
      <c r="H6" s="25">
        <v>1</v>
      </c>
      <c r="I6" s="25">
        <v>17</v>
      </c>
      <c r="J6" s="25">
        <v>59</v>
      </c>
      <c r="K6" s="26">
        <v>1</v>
      </c>
      <c r="L6" s="25">
        <v>0</v>
      </c>
      <c r="M6" s="25">
        <v>0</v>
      </c>
      <c r="N6" s="29">
        <v>2</v>
      </c>
      <c r="O6" s="28"/>
      <c r="P6" s="25">
        <v>3</v>
      </c>
    </row>
    <row r="7" spans="1:16" x14ac:dyDescent="0.2">
      <c r="A7" s="1" t="s">
        <v>9</v>
      </c>
      <c r="B7" s="27">
        <v>0.69310000000000005</v>
      </c>
      <c r="C7" s="25">
        <v>290</v>
      </c>
      <c r="D7" s="25">
        <v>201</v>
      </c>
      <c r="E7" s="25">
        <v>193</v>
      </c>
      <c r="F7" s="25">
        <v>8</v>
      </c>
      <c r="G7" s="26">
        <v>67</v>
      </c>
      <c r="H7" s="25">
        <v>15</v>
      </c>
      <c r="I7" s="25">
        <v>40</v>
      </c>
      <c r="J7" s="25">
        <v>71</v>
      </c>
      <c r="K7" s="26">
        <v>2</v>
      </c>
      <c r="L7" s="25">
        <v>0</v>
      </c>
      <c r="M7" s="25">
        <v>1</v>
      </c>
      <c r="N7" s="29">
        <v>2</v>
      </c>
      <c r="O7" s="28"/>
      <c r="P7" s="25">
        <v>5</v>
      </c>
    </row>
    <row r="8" spans="1:16" x14ac:dyDescent="0.2">
      <c r="A8" s="1" t="s">
        <v>17</v>
      </c>
      <c r="B8" s="27">
        <v>0.56040000000000001</v>
      </c>
      <c r="C8" s="25">
        <v>182</v>
      </c>
      <c r="D8" s="25">
        <v>102</v>
      </c>
      <c r="E8" s="25">
        <v>91</v>
      </c>
      <c r="F8" s="25">
        <v>11</v>
      </c>
      <c r="G8" s="26">
        <v>25</v>
      </c>
      <c r="H8" s="25">
        <v>17</v>
      </c>
      <c r="I8" s="28"/>
      <c r="J8" s="25">
        <v>49</v>
      </c>
      <c r="K8" s="26">
        <v>1</v>
      </c>
      <c r="L8" s="25">
        <v>0</v>
      </c>
      <c r="M8" s="28"/>
      <c r="N8" s="29">
        <v>2</v>
      </c>
      <c r="O8" s="28"/>
      <c r="P8" s="25">
        <v>3</v>
      </c>
    </row>
    <row r="9" spans="1:16" x14ac:dyDescent="0.2">
      <c r="A9" s="1" t="s">
        <v>18</v>
      </c>
      <c r="B9" s="27">
        <v>0.61</v>
      </c>
      <c r="C9" s="25">
        <v>300</v>
      </c>
      <c r="D9" s="25">
        <v>183</v>
      </c>
      <c r="E9" s="25">
        <v>165</v>
      </c>
      <c r="F9" s="25">
        <v>18</v>
      </c>
      <c r="G9" s="26">
        <v>66</v>
      </c>
      <c r="H9" s="25">
        <v>18</v>
      </c>
      <c r="I9" s="28"/>
      <c r="J9" s="25">
        <v>81</v>
      </c>
      <c r="K9" s="26">
        <v>2</v>
      </c>
      <c r="L9" s="25">
        <v>1</v>
      </c>
      <c r="M9" s="28"/>
      <c r="N9" s="29">
        <v>2</v>
      </c>
      <c r="O9" s="28"/>
      <c r="P9" s="25">
        <v>5</v>
      </c>
    </row>
    <row r="10" spans="1:16" x14ac:dyDescent="0.2">
      <c r="A10" s="1" t="s">
        <v>22</v>
      </c>
      <c r="B10" s="27">
        <v>0.59670000000000001</v>
      </c>
      <c r="C10" s="25">
        <v>300</v>
      </c>
      <c r="D10" s="25">
        <v>179</v>
      </c>
      <c r="E10" s="25">
        <v>174</v>
      </c>
      <c r="F10" s="25">
        <v>5</v>
      </c>
      <c r="G10" s="26">
        <v>44</v>
      </c>
      <c r="H10" s="25">
        <v>8</v>
      </c>
      <c r="I10" s="25">
        <v>18</v>
      </c>
      <c r="J10" s="25">
        <v>104</v>
      </c>
      <c r="K10" s="26">
        <v>1</v>
      </c>
      <c r="L10" s="25">
        <v>0</v>
      </c>
      <c r="M10" s="25">
        <v>1</v>
      </c>
      <c r="N10" s="29">
        <v>3</v>
      </c>
      <c r="O10" s="28"/>
      <c r="P10" s="25">
        <v>5</v>
      </c>
    </row>
    <row r="11" spans="1:16" x14ac:dyDescent="0.2">
      <c r="A11" s="1" t="s">
        <v>23</v>
      </c>
      <c r="B11" s="27">
        <v>0.5625</v>
      </c>
      <c r="C11" s="25">
        <v>208</v>
      </c>
      <c r="D11" s="25">
        <v>117</v>
      </c>
      <c r="E11" s="25">
        <v>114</v>
      </c>
      <c r="F11" s="25">
        <v>3</v>
      </c>
      <c r="G11" s="26">
        <v>65</v>
      </c>
      <c r="H11" s="28"/>
      <c r="I11" s="25">
        <v>7</v>
      </c>
      <c r="J11" s="25">
        <v>42</v>
      </c>
      <c r="K11" s="26">
        <v>3</v>
      </c>
      <c r="L11" s="28"/>
      <c r="M11" s="25">
        <v>0</v>
      </c>
      <c r="N11" s="29">
        <v>2</v>
      </c>
      <c r="O11" s="28"/>
      <c r="P11" s="25">
        <v>5</v>
      </c>
    </row>
    <row r="12" spans="1:16" x14ac:dyDescent="0.2">
      <c r="A12" s="1" t="s">
        <v>24</v>
      </c>
      <c r="B12" s="27">
        <v>0.5323</v>
      </c>
      <c r="C12" s="25">
        <v>186</v>
      </c>
      <c r="D12" s="25">
        <v>99</v>
      </c>
      <c r="E12" s="25">
        <v>87</v>
      </c>
      <c r="F12" s="25">
        <v>12</v>
      </c>
      <c r="G12" s="26">
        <v>21</v>
      </c>
      <c r="H12" s="28"/>
      <c r="I12" s="28"/>
      <c r="J12" s="25">
        <v>66</v>
      </c>
      <c r="K12" s="26">
        <v>1</v>
      </c>
      <c r="L12" s="28"/>
      <c r="M12" s="28"/>
      <c r="N12" s="29">
        <v>2</v>
      </c>
      <c r="O12" s="28"/>
      <c r="P12" s="25">
        <v>3</v>
      </c>
    </row>
    <row r="13" spans="1:16" x14ac:dyDescent="0.2">
      <c r="A13" s="1" t="s">
        <v>25</v>
      </c>
      <c r="B13" s="27">
        <v>0.8701000000000001</v>
      </c>
      <c r="C13" s="25">
        <v>77</v>
      </c>
      <c r="D13" s="25">
        <v>67</v>
      </c>
      <c r="E13" s="25">
        <v>65</v>
      </c>
      <c r="F13" s="25">
        <v>2</v>
      </c>
      <c r="G13" s="26">
        <v>13</v>
      </c>
      <c r="H13" s="28"/>
      <c r="I13" s="25">
        <v>19</v>
      </c>
      <c r="J13" s="25">
        <v>33</v>
      </c>
      <c r="K13" s="26">
        <v>0</v>
      </c>
      <c r="L13" s="28"/>
      <c r="M13" s="25">
        <v>1</v>
      </c>
      <c r="N13" s="29">
        <v>1</v>
      </c>
      <c r="O13" s="28"/>
      <c r="P13" s="25">
        <v>2</v>
      </c>
    </row>
    <row r="14" spans="1:16" x14ac:dyDescent="0.2">
      <c r="A14" s="1" t="s">
        <v>30</v>
      </c>
      <c r="B14" s="27">
        <v>0.55700000000000005</v>
      </c>
      <c r="C14" s="25">
        <v>307</v>
      </c>
      <c r="D14" s="25">
        <v>171</v>
      </c>
      <c r="E14" s="25">
        <v>165</v>
      </c>
      <c r="F14" s="25">
        <v>6</v>
      </c>
      <c r="G14" s="26">
        <v>56</v>
      </c>
      <c r="H14" s="25">
        <v>7</v>
      </c>
      <c r="I14" s="25">
        <v>25</v>
      </c>
      <c r="J14" s="25">
        <v>77</v>
      </c>
      <c r="K14" s="26">
        <v>2</v>
      </c>
      <c r="M14" s="25">
        <v>1</v>
      </c>
      <c r="N14" s="29">
        <v>2</v>
      </c>
      <c r="O14" s="28"/>
      <c r="P14" s="25">
        <v>5</v>
      </c>
    </row>
    <row r="15" spans="1:16" x14ac:dyDescent="0.2">
      <c r="N15" s="29"/>
    </row>
    <row r="16" spans="1:16" x14ac:dyDescent="0.2">
      <c r="A16" s="1" t="s">
        <v>36</v>
      </c>
      <c r="C16" s="25">
        <f>SUM(C6:C15)</f>
        <v>2023</v>
      </c>
      <c r="D16" s="25">
        <f>SUM(D6:D15)</f>
        <v>1232</v>
      </c>
      <c r="E16" s="25">
        <f>SUM(E6:E15)</f>
        <v>1165</v>
      </c>
      <c r="F16" s="25">
        <f>SUM(F6:F15)</f>
        <v>67</v>
      </c>
      <c r="G16" s="26">
        <f>SUM(G6:G14)</f>
        <v>391</v>
      </c>
      <c r="H16" s="25">
        <f>SUM(H6:H14)</f>
        <v>66</v>
      </c>
      <c r="I16" s="25">
        <f>SUM(I6:I15)</f>
        <v>126</v>
      </c>
      <c r="J16" s="25">
        <f>SUM(J6:J15)</f>
        <v>582</v>
      </c>
      <c r="K16" s="26">
        <f>SUM(K6:K15)</f>
        <v>13</v>
      </c>
      <c r="L16" s="25">
        <f>SUM(L6:L15)</f>
        <v>1</v>
      </c>
      <c r="M16" s="25">
        <f>SUM(M6:M15)</f>
        <v>4</v>
      </c>
      <c r="N16" s="29">
        <f>SUM(N6:N14)</f>
        <v>18</v>
      </c>
      <c r="P16" s="25">
        <f>SUM(P6:P15)</f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D8D8F-0627-4AE1-9225-76E496CF45B1}">
  <dimension ref="A1:Q9"/>
  <sheetViews>
    <sheetView workbookViewId="0">
      <selection activeCell="F16" sqref="F16"/>
    </sheetView>
  </sheetViews>
  <sheetFormatPr defaultRowHeight="15" x14ac:dyDescent="0.2"/>
  <cols>
    <col min="1" max="1" width="23.9453125" customWidth="1"/>
    <col min="3" max="3" width="13.44921875" customWidth="1"/>
    <col min="5" max="5" width="11.97265625" customWidth="1"/>
    <col min="6" max="6" width="16.94921875" customWidth="1"/>
  </cols>
  <sheetData>
    <row r="1" spans="1:17" x14ac:dyDescent="0.2">
      <c r="B1" s="1" t="s">
        <v>1</v>
      </c>
      <c r="C1" s="4" t="s">
        <v>2</v>
      </c>
      <c r="D1" s="4" t="s">
        <v>10</v>
      </c>
      <c r="E1" s="1" t="s">
        <v>11</v>
      </c>
      <c r="F1" s="1" t="s">
        <v>14</v>
      </c>
      <c r="G1" s="6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8" t="s">
        <v>12</v>
      </c>
      <c r="M1" s="1" t="s">
        <v>13</v>
      </c>
      <c r="N1" s="1" t="s">
        <v>16</v>
      </c>
      <c r="O1" s="1" t="s">
        <v>19</v>
      </c>
      <c r="P1" s="1" t="s">
        <v>20</v>
      </c>
      <c r="Q1" s="1" t="s">
        <v>21</v>
      </c>
    </row>
    <row r="2" spans="1:17" x14ac:dyDescent="0.2">
      <c r="B2" s="16"/>
      <c r="C2" s="17"/>
      <c r="D2" s="17"/>
      <c r="E2" s="16"/>
      <c r="F2" s="16"/>
      <c r="G2" s="18"/>
      <c r="H2" s="16"/>
      <c r="I2" s="16"/>
      <c r="J2" s="16"/>
      <c r="K2" s="16"/>
      <c r="L2" s="19"/>
      <c r="M2" s="16"/>
      <c r="N2" s="16"/>
      <c r="O2" s="16"/>
      <c r="P2" s="16"/>
      <c r="Q2" s="16"/>
    </row>
    <row r="3" spans="1:17" x14ac:dyDescent="0.2">
      <c r="A3" s="1" t="s">
        <v>26</v>
      </c>
      <c r="B3" s="9">
        <v>1</v>
      </c>
      <c r="C3">
        <v>50</v>
      </c>
      <c r="D3">
        <v>50</v>
      </c>
      <c r="E3">
        <v>48</v>
      </c>
      <c r="F3">
        <v>2</v>
      </c>
      <c r="G3" s="7">
        <v>21</v>
      </c>
      <c r="H3" s="5"/>
      <c r="I3" s="5"/>
      <c r="J3">
        <v>27</v>
      </c>
      <c r="K3" s="5"/>
      <c r="L3" s="7">
        <v>1</v>
      </c>
      <c r="M3" s="5"/>
      <c r="N3" s="5"/>
      <c r="O3" s="20">
        <v>1</v>
      </c>
      <c r="P3" s="5"/>
      <c r="Q3">
        <v>2</v>
      </c>
    </row>
    <row r="4" spans="1:17" x14ac:dyDescent="0.2">
      <c r="A4" s="1" t="s">
        <v>27</v>
      </c>
      <c r="B4" s="2">
        <v>0.85960000000000003</v>
      </c>
      <c r="C4">
        <v>57</v>
      </c>
      <c r="D4">
        <v>49</v>
      </c>
      <c r="E4">
        <v>48</v>
      </c>
      <c r="F4">
        <v>1</v>
      </c>
      <c r="G4" s="7">
        <v>12</v>
      </c>
      <c r="H4" s="14">
        <v>3</v>
      </c>
      <c r="I4" s="5"/>
      <c r="J4">
        <v>33</v>
      </c>
      <c r="K4" s="5"/>
      <c r="L4" s="7">
        <v>1</v>
      </c>
      <c r="M4" s="5"/>
      <c r="N4" s="5"/>
      <c r="O4" s="20">
        <v>1</v>
      </c>
      <c r="P4" s="5"/>
      <c r="Q4">
        <v>2</v>
      </c>
    </row>
    <row r="5" spans="1:17" x14ac:dyDescent="0.2">
      <c r="A5" s="1" t="s">
        <v>31</v>
      </c>
      <c r="B5" s="2">
        <v>0.67859999999999998</v>
      </c>
      <c r="C5">
        <v>28</v>
      </c>
      <c r="D5">
        <v>19</v>
      </c>
      <c r="E5">
        <v>18</v>
      </c>
      <c r="F5">
        <v>1</v>
      </c>
      <c r="G5" s="7">
        <v>9</v>
      </c>
      <c r="H5" s="5"/>
      <c r="I5" s="5"/>
      <c r="J5">
        <v>9</v>
      </c>
      <c r="K5" s="5"/>
      <c r="L5" s="7">
        <v>0</v>
      </c>
      <c r="M5" s="5"/>
      <c r="N5" s="5"/>
      <c r="O5" s="20">
        <v>1</v>
      </c>
      <c r="P5" s="5"/>
      <c r="Q5">
        <v>1</v>
      </c>
    </row>
    <row r="6" spans="1:17" x14ac:dyDescent="0.2">
      <c r="A6" s="12" t="s">
        <v>28</v>
      </c>
      <c r="B6" s="2">
        <v>0.63109999999999999</v>
      </c>
      <c r="C6">
        <v>122</v>
      </c>
      <c r="D6">
        <v>77</v>
      </c>
      <c r="E6">
        <v>72</v>
      </c>
      <c r="F6">
        <v>5</v>
      </c>
      <c r="G6" s="7">
        <v>34</v>
      </c>
      <c r="H6">
        <v>31</v>
      </c>
      <c r="I6">
        <v>2</v>
      </c>
      <c r="J6">
        <v>5</v>
      </c>
      <c r="K6" s="5"/>
      <c r="L6" s="7">
        <v>2</v>
      </c>
      <c r="M6">
        <v>1</v>
      </c>
      <c r="N6">
        <v>0</v>
      </c>
      <c r="O6">
        <v>0</v>
      </c>
      <c r="P6" s="5"/>
      <c r="Q6">
        <v>3</v>
      </c>
    </row>
    <row r="7" spans="1:17" x14ac:dyDescent="0.2">
      <c r="A7" s="12" t="s">
        <v>29</v>
      </c>
      <c r="B7" s="9">
        <v>0.76</v>
      </c>
      <c r="C7">
        <v>92</v>
      </c>
      <c r="D7">
        <v>70</v>
      </c>
      <c r="E7">
        <v>67</v>
      </c>
      <c r="F7">
        <v>3</v>
      </c>
      <c r="G7" s="7">
        <v>34</v>
      </c>
      <c r="H7" s="5"/>
      <c r="I7" s="5"/>
      <c r="J7">
        <v>33</v>
      </c>
      <c r="K7" s="5"/>
      <c r="L7" s="7">
        <v>1</v>
      </c>
      <c r="M7" s="5"/>
      <c r="N7" s="5"/>
      <c r="O7">
        <v>1</v>
      </c>
      <c r="P7" s="5"/>
      <c r="Q7">
        <v>2</v>
      </c>
    </row>
    <row r="9" spans="1:17" x14ac:dyDescent="0.2">
      <c r="C9">
        <f t="shared" ref="C9:J9" si="0">SUM(C3:C8)</f>
        <v>349</v>
      </c>
      <c r="D9">
        <f t="shared" si="0"/>
        <v>265</v>
      </c>
      <c r="E9">
        <f t="shared" si="0"/>
        <v>253</v>
      </c>
      <c r="F9">
        <f t="shared" si="0"/>
        <v>12</v>
      </c>
      <c r="G9" s="7">
        <f t="shared" si="0"/>
        <v>110</v>
      </c>
      <c r="H9">
        <f t="shared" si="0"/>
        <v>34</v>
      </c>
      <c r="I9">
        <f t="shared" si="0"/>
        <v>2</v>
      </c>
      <c r="J9">
        <f t="shared" si="0"/>
        <v>107</v>
      </c>
      <c r="L9" s="7">
        <f>SUM(L3:L8)</f>
        <v>5</v>
      </c>
      <c r="M9">
        <f>SUM(M3:M8)</f>
        <v>1</v>
      </c>
      <c r="N9">
        <f>SUM(N3:N8)</f>
        <v>0</v>
      </c>
      <c r="O9">
        <f>SUM(O3:O8)</f>
        <v>4</v>
      </c>
      <c r="Q9">
        <f>SUM(Q3:Q8)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0DDE-6595-416C-AB40-4A77238E8728}">
  <dimension ref="A3:S23"/>
  <sheetViews>
    <sheetView workbookViewId="0">
      <selection activeCell="I29" sqref="I29"/>
    </sheetView>
  </sheetViews>
  <sheetFormatPr defaultRowHeight="15" x14ac:dyDescent="0.2"/>
  <cols>
    <col min="1" max="1" width="18.83203125" customWidth="1"/>
  </cols>
  <sheetData>
    <row r="3" spans="1:19" x14ac:dyDescent="0.2">
      <c r="B3" s="1" t="s">
        <v>1</v>
      </c>
      <c r="C3" s="4" t="s">
        <v>2</v>
      </c>
      <c r="D3" s="4" t="s">
        <v>10</v>
      </c>
      <c r="E3" s="1" t="s">
        <v>11</v>
      </c>
      <c r="F3" s="1" t="s">
        <v>14</v>
      </c>
      <c r="G3" s="6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8" t="s">
        <v>12</v>
      </c>
      <c r="M3" s="1" t="s">
        <v>13</v>
      </c>
      <c r="N3" s="1" t="s">
        <v>16</v>
      </c>
      <c r="O3" s="30" t="s">
        <v>19</v>
      </c>
      <c r="P3" s="1" t="s">
        <v>20</v>
      </c>
      <c r="Q3" s="1" t="s">
        <v>21</v>
      </c>
      <c r="S3" t="s">
        <v>15</v>
      </c>
    </row>
    <row r="4" spans="1:19" x14ac:dyDescent="0.2">
      <c r="A4" s="1" t="s">
        <v>0</v>
      </c>
      <c r="B4" s="2">
        <v>0.59350000000000003</v>
      </c>
      <c r="C4">
        <v>2406</v>
      </c>
      <c r="D4">
        <v>1428</v>
      </c>
      <c r="E4">
        <f>G4+H4+I4+J4+K4</f>
        <v>1420</v>
      </c>
      <c r="F4">
        <f>D4-E4</f>
        <v>8</v>
      </c>
      <c r="G4" s="7">
        <v>635</v>
      </c>
      <c r="H4">
        <v>55</v>
      </c>
      <c r="I4">
        <v>101</v>
      </c>
      <c r="J4">
        <v>457</v>
      </c>
      <c r="K4">
        <v>172</v>
      </c>
      <c r="L4" s="7">
        <v>4</v>
      </c>
      <c r="M4">
        <v>0</v>
      </c>
      <c r="N4">
        <v>1</v>
      </c>
      <c r="O4" s="20">
        <v>3</v>
      </c>
      <c r="P4">
        <v>1</v>
      </c>
      <c r="Q4">
        <v>9</v>
      </c>
      <c r="S4">
        <v>978</v>
      </c>
    </row>
    <row r="5" spans="1:19" x14ac:dyDescent="0.2">
      <c r="O5" s="20"/>
    </row>
    <row r="6" spans="1:19" x14ac:dyDescent="0.2">
      <c r="A6" s="1" t="s">
        <v>8</v>
      </c>
      <c r="B6" s="2">
        <v>0.6532</v>
      </c>
      <c r="C6">
        <v>173</v>
      </c>
      <c r="D6">
        <v>113</v>
      </c>
      <c r="E6">
        <v>111</v>
      </c>
      <c r="F6">
        <f>D6-E6</f>
        <v>2</v>
      </c>
      <c r="G6" s="7">
        <v>34</v>
      </c>
      <c r="H6">
        <v>1</v>
      </c>
      <c r="I6">
        <v>17</v>
      </c>
      <c r="J6">
        <v>59</v>
      </c>
      <c r="K6" s="5"/>
      <c r="L6" s="7">
        <v>1</v>
      </c>
      <c r="M6">
        <v>0</v>
      </c>
      <c r="N6">
        <v>0</v>
      </c>
      <c r="O6" s="20">
        <v>2</v>
      </c>
      <c r="P6" s="5"/>
      <c r="Q6">
        <v>3</v>
      </c>
    </row>
    <row r="7" spans="1:19" x14ac:dyDescent="0.2">
      <c r="A7" s="1" t="s">
        <v>9</v>
      </c>
      <c r="B7" s="2">
        <v>0.69310000000000005</v>
      </c>
      <c r="C7">
        <v>290</v>
      </c>
      <c r="D7">
        <v>201</v>
      </c>
      <c r="E7">
        <v>193</v>
      </c>
      <c r="F7">
        <v>8</v>
      </c>
      <c r="G7" s="7">
        <v>67</v>
      </c>
      <c r="H7">
        <v>15</v>
      </c>
      <c r="I7">
        <v>40</v>
      </c>
      <c r="J7">
        <v>71</v>
      </c>
      <c r="K7" s="5"/>
      <c r="L7" s="7">
        <v>2</v>
      </c>
      <c r="M7">
        <v>0</v>
      </c>
      <c r="N7">
        <v>1</v>
      </c>
      <c r="O7" s="20">
        <v>2</v>
      </c>
      <c r="P7" s="5"/>
      <c r="Q7">
        <v>5</v>
      </c>
    </row>
    <row r="8" spans="1:19" x14ac:dyDescent="0.2">
      <c r="A8" s="1" t="s">
        <v>17</v>
      </c>
      <c r="B8" s="2">
        <v>0.56040000000000001</v>
      </c>
      <c r="C8">
        <v>182</v>
      </c>
      <c r="D8">
        <v>102</v>
      </c>
      <c r="E8">
        <v>91</v>
      </c>
      <c r="F8">
        <v>11</v>
      </c>
      <c r="G8" s="7">
        <v>25</v>
      </c>
      <c r="H8">
        <v>17</v>
      </c>
      <c r="I8" s="5"/>
      <c r="J8">
        <v>49</v>
      </c>
      <c r="K8" s="5"/>
      <c r="L8" s="7">
        <v>1</v>
      </c>
      <c r="M8">
        <v>0</v>
      </c>
      <c r="N8" s="5"/>
      <c r="O8" s="20">
        <v>2</v>
      </c>
      <c r="P8" s="5"/>
      <c r="Q8">
        <v>3</v>
      </c>
    </row>
    <row r="9" spans="1:19" x14ac:dyDescent="0.2">
      <c r="A9" s="1" t="s">
        <v>18</v>
      </c>
      <c r="B9" s="2">
        <v>0.61</v>
      </c>
      <c r="C9">
        <v>300</v>
      </c>
      <c r="D9">
        <v>183</v>
      </c>
      <c r="E9">
        <v>165</v>
      </c>
      <c r="F9">
        <v>18</v>
      </c>
      <c r="G9" s="7">
        <v>66</v>
      </c>
      <c r="H9">
        <v>18</v>
      </c>
      <c r="I9" s="5"/>
      <c r="J9">
        <v>81</v>
      </c>
      <c r="K9" s="5"/>
      <c r="L9" s="7">
        <v>2</v>
      </c>
      <c r="M9">
        <v>1</v>
      </c>
      <c r="N9" s="5"/>
      <c r="O9" s="20">
        <v>2</v>
      </c>
      <c r="P9" s="5"/>
      <c r="Q9">
        <v>5</v>
      </c>
    </row>
    <row r="10" spans="1:19" x14ac:dyDescent="0.2">
      <c r="A10" s="1" t="s">
        <v>22</v>
      </c>
      <c r="B10" s="2">
        <v>0.59670000000000001</v>
      </c>
      <c r="C10">
        <v>300</v>
      </c>
      <c r="D10">
        <v>179</v>
      </c>
      <c r="E10">
        <v>174</v>
      </c>
      <c r="F10">
        <v>5</v>
      </c>
      <c r="G10" s="7">
        <v>44</v>
      </c>
      <c r="H10">
        <v>8</v>
      </c>
      <c r="I10">
        <v>18</v>
      </c>
      <c r="J10">
        <v>104</v>
      </c>
      <c r="K10" s="5"/>
      <c r="L10" s="7">
        <v>1</v>
      </c>
      <c r="M10">
        <v>0</v>
      </c>
      <c r="N10">
        <v>1</v>
      </c>
      <c r="O10" s="20">
        <v>3</v>
      </c>
      <c r="P10" s="5"/>
      <c r="Q10">
        <v>5</v>
      </c>
    </row>
    <row r="11" spans="1:19" x14ac:dyDescent="0.2">
      <c r="A11" s="1" t="s">
        <v>23</v>
      </c>
      <c r="B11" s="2">
        <v>0.5625</v>
      </c>
      <c r="C11">
        <v>208</v>
      </c>
      <c r="D11">
        <v>117</v>
      </c>
      <c r="E11">
        <v>114</v>
      </c>
      <c r="F11">
        <v>3</v>
      </c>
      <c r="G11" s="7">
        <v>65</v>
      </c>
      <c r="H11" s="5"/>
      <c r="I11">
        <v>7</v>
      </c>
      <c r="J11">
        <v>42</v>
      </c>
      <c r="K11" s="5"/>
      <c r="L11" s="7">
        <v>3</v>
      </c>
      <c r="M11" s="5"/>
      <c r="N11">
        <v>0</v>
      </c>
      <c r="O11" s="20">
        <v>2</v>
      </c>
      <c r="P11" s="5"/>
      <c r="Q11">
        <v>5</v>
      </c>
    </row>
    <row r="12" spans="1:19" x14ac:dyDescent="0.2">
      <c r="A12" s="1" t="s">
        <v>24</v>
      </c>
      <c r="B12" s="2">
        <v>0.5323</v>
      </c>
      <c r="C12">
        <v>186</v>
      </c>
      <c r="D12">
        <v>99</v>
      </c>
      <c r="E12">
        <v>87</v>
      </c>
      <c r="F12">
        <v>12</v>
      </c>
      <c r="G12" s="7">
        <v>21</v>
      </c>
      <c r="H12" s="5"/>
      <c r="I12" s="5"/>
      <c r="J12">
        <v>66</v>
      </c>
      <c r="K12" s="5"/>
      <c r="L12" s="7">
        <v>1</v>
      </c>
      <c r="M12" s="5"/>
      <c r="N12" s="5"/>
      <c r="O12" s="20">
        <v>2</v>
      </c>
      <c r="P12" s="5"/>
      <c r="Q12">
        <v>3</v>
      </c>
    </row>
    <row r="13" spans="1:19" x14ac:dyDescent="0.2">
      <c r="A13" s="1" t="s">
        <v>25</v>
      </c>
      <c r="B13" s="2">
        <v>0.8701000000000001</v>
      </c>
      <c r="C13">
        <v>77</v>
      </c>
      <c r="D13">
        <v>67</v>
      </c>
      <c r="E13">
        <v>65</v>
      </c>
      <c r="F13">
        <v>2</v>
      </c>
      <c r="G13" s="7">
        <v>13</v>
      </c>
      <c r="H13" s="5"/>
      <c r="I13">
        <v>19</v>
      </c>
      <c r="J13">
        <v>33</v>
      </c>
      <c r="K13" s="5"/>
      <c r="L13" s="7">
        <v>0</v>
      </c>
      <c r="M13" s="5"/>
      <c r="N13">
        <v>1</v>
      </c>
      <c r="O13" s="20">
        <v>1</v>
      </c>
      <c r="P13" s="5"/>
      <c r="Q13">
        <v>2</v>
      </c>
    </row>
    <row r="14" spans="1:19" x14ac:dyDescent="0.2">
      <c r="A14" s="3"/>
      <c r="O14" s="20"/>
    </row>
    <row r="15" spans="1:19" x14ac:dyDescent="0.2">
      <c r="A15" s="1" t="s">
        <v>26</v>
      </c>
      <c r="B15" s="9">
        <v>1</v>
      </c>
      <c r="C15">
        <v>50</v>
      </c>
      <c r="D15">
        <v>50</v>
      </c>
      <c r="E15">
        <v>48</v>
      </c>
      <c r="F15">
        <v>2</v>
      </c>
      <c r="G15" s="7">
        <v>21</v>
      </c>
      <c r="H15" s="5"/>
      <c r="I15" s="5"/>
      <c r="J15">
        <v>27</v>
      </c>
      <c r="K15" s="5"/>
      <c r="L15" s="7">
        <v>1</v>
      </c>
      <c r="M15" s="5"/>
      <c r="N15" s="5"/>
      <c r="O15" s="20">
        <v>1</v>
      </c>
      <c r="P15" s="5"/>
      <c r="Q15">
        <v>2</v>
      </c>
    </row>
    <row r="16" spans="1:19" x14ac:dyDescent="0.2">
      <c r="A16" s="1" t="s">
        <v>27</v>
      </c>
      <c r="B16" s="2">
        <v>0.85960000000000003</v>
      </c>
      <c r="C16">
        <v>57</v>
      </c>
      <c r="D16">
        <v>49</v>
      </c>
      <c r="E16">
        <v>48</v>
      </c>
      <c r="F16">
        <v>1</v>
      </c>
      <c r="G16" s="7">
        <v>12</v>
      </c>
      <c r="H16" s="14">
        <v>3</v>
      </c>
      <c r="I16" s="5"/>
      <c r="J16">
        <v>33</v>
      </c>
      <c r="K16" s="5"/>
      <c r="L16" s="7">
        <v>1</v>
      </c>
      <c r="M16" s="5"/>
      <c r="N16" s="5"/>
      <c r="O16" s="20">
        <v>1</v>
      </c>
      <c r="P16" s="5"/>
      <c r="Q16">
        <v>2</v>
      </c>
    </row>
    <row r="17" spans="1:17" x14ac:dyDescent="0.2">
      <c r="A17" s="1" t="s">
        <v>31</v>
      </c>
      <c r="B17" s="2">
        <v>0.67859999999999998</v>
      </c>
      <c r="C17">
        <v>28</v>
      </c>
      <c r="D17">
        <v>19</v>
      </c>
      <c r="E17">
        <v>18</v>
      </c>
      <c r="F17">
        <v>1</v>
      </c>
      <c r="G17" s="7">
        <v>9</v>
      </c>
      <c r="H17" s="5"/>
      <c r="I17" s="5"/>
      <c r="J17">
        <v>9</v>
      </c>
      <c r="K17" s="5"/>
      <c r="L17" s="7">
        <v>0</v>
      </c>
      <c r="M17" s="5"/>
      <c r="N17" s="5"/>
      <c r="O17" s="20">
        <v>1</v>
      </c>
      <c r="P17" s="5"/>
      <c r="Q17">
        <v>1</v>
      </c>
    </row>
    <row r="18" spans="1:17" x14ac:dyDescent="0.2">
      <c r="A18" s="1" t="s">
        <v>30</v>
      </c>
      <c r="B18" s="2">
        <v>0.55700000000000005</v>
      </c>
      <c r="C18">
        <v>307</v>
      </c>
      <c r="D18">
        <v>171</v>
      </c>
      <c r="E18">
        <v>165</v>
      </c>
      <c r="F18">
        <v>6</v>
      </c>
      <c r="G18" s="7">
        <v>56</v>
      </c>
      <c r="H18">
        <v>7</v>
      </c>
      <c r="I18">
        <v>25</v>
      </c>
      <c r="J18">
        <v>77</v>
      </c>
      <c r="K18" s="5"/>
      <c r="L18" s="7">
        <v>2</v>
      </c>
      <c r="N18">
        <v>1</v>
      </c>
      <c r="O18" s="20">
        <v>2</v>
      </c>
      <c r="P18" s="5"/>
      <c r="Q18">
        <v>5</v>
      </c>
    </row>
    <row r="20" spans="1:17" x14ac:dyDescent="0.2">
      <c r="A20" s="12" t="s">
        <v>28</v>
      </c>
      <c r="B20" s="2">
        <v>0.63109999999999999</v>
      </c>
      <c r="C20">
        <v>122</v>
      </c>
      <c r="D20">
        <v>77</v>
      </c>
      <c r="E20">
        <v>72</v>
      </c>
      <c r="F20">
        <v>5</v>
      </c>
      <c r="G20" s="7">
        <v>34</v>
      </c>
      <c r="H20">
        <v>31</v>
      </c>
      <c r="I20">
        <v>2</v>
      </c>
      <c r="J20">
        <v>5</v>
      </c>
      <c r="K20" s="5"/>
      <c r="L20" s="7">
        <v>2</v>
      </c>
      <c r="M20">
        <v>1</v>
      </c>
      <c r="N20">
        <v>0</v>
      </c>
      <c r="O20" s="20">
        <v>0</v>
      </c>
      <c r="P20" s="5"/>
      <c r="Q20">
        <v>3</v>
      </c>
    </row>
    <row r="21" spans="1:17" x14ac:dyDescent="0.2">
      <c r="A21" s="12" t="s">
        <v>29</v>
      </c>
      <c r="B21" s="9">
        <v>0.76</v>
      </c>
      <c r="C21">
        <v>92</v>
      </c>
      <c r="D21">
        <v>70</v>
      </c>
      <c r="E21">
        <v>67</v>
      </c>
      <c r="F21">
        <v>3</v>
      </c>
      <c r="G21" s="7">
        <v>34</v>
      </c>
      <c r="H21" s="5"/>
      <c r="I21" s="5"/>
      <c r="J21">
        <v>33</v>
      </c>
      <c r="K21" s="5"/>
      <c r="L21" s="7">
        <v>1</v>
      </c>
      <c r="M21" s="5"/>
      <c r="N21" s="5"/>
      <c r="O21" s="20">
        <v>1</v>
      </c>
      <c r="P21" s="5"/>
      <c r="Q21">
        <v>2</v>
      </c>
    </row>
    <row r="23" spans="1:17" x14ac:dyDescent="0.2">
      <c r="C23">
        <f>SUM(C4:C21)</f>
        <v>4778</v>
      </c>
      <c r="D23">
        <f>SUM(D4:D21)</f>
        <v>2925</v>
      </c>
      <c r="E23">
        <f>SUM(E4:E21)</f>
        <v>2838</v>
      </c>
      <c r="F23">
        <f>SUM(F4:F21)</f>
        <v>87</v>
      </c>
      <c r="G23" s="7">
        <f>SUM(G4:G21)</f>
        <v>1136</v>
      </c>
      <c r="H23">
        <f>SUM(H4:H22)</f>
        <v>155</v>
      </c>
      <c r="I23">
        <f>SUM(I4:I22)</f>
        <v>229</v>
      </c>
      <c r="J23">
        <f>SUM(J4:J21)</f>
        <v>1146</v>
      </c>
      <c r="K23">
        <f>SUM(K4:K22)</f>
        <v>172</v>
      </c>
      <c r="L23" s="7">
        <f>SUM(L4:L21)</f>
        <v>22</v>
      </c>
      <c r="M23">
        <f>SUM(M4:M22)</f>
        <v>2</v>
      </c>
      <c r="N23">
        <f>SUM(N4:N22)</f>
        <v>5</v>
      </c>
      <c r="O23">
        <f>SUM(O4:O21)</f>
        <v>25</v>
      </c>
      <c r="P23">
        <f>SUM(P4:P22)</f>
        <v>1</v>
      </c>
      <c r="Q23">
        <f>SUM(Q4:Q21)</f>
        <v>55</v>
      </c>
    </row>
  </sheetData>
  <pageMargins left="0.7" right="0.7" top="0.75" bottom="0.75" header="0.3" footer="0.3"/>
  <ignoredErrors>
    <ignoredError sqref="J23:K23 O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1550-80D2-4B5C-9384-23E19F773F85}">
  <dimension ref="A2:Q5"/>
  <sheetViews>
    <sheetView workbookViewId="0">
      <selection activeCell="G24" sqref="G24"/>
    </sheetView>
  </sheetViews>
  <sheetFormatPr defaultRowHeight="15" x14ac:dyDescent="0.2"/>
  <cols>
    <col min="1" max="1" width="20.984375" customWidth="1"/>
  </cols>
  <sheetData>
    <row r="2" spans="1:17" x14ac:dyDescent="0.2">
      <c r="B2" s="16" t="s">
        <v>1</v>
      </c>
      <c r="C2" s="17" t="s">
        <v>2</v>
      </c>
      <c r="D2" s="17" t="s">
        <v>10</v>
      </c>
      <c r="E2" s="16" t="s">
        <v>11</v>
      </c>
      <c r="F2" s="16" t="s">
        <v>14</v>
      </c>
      <c r="G2" s="18" t="s">
        <v>3</v>
      </c>
      <c r="H2" s="16" t="s">
        <v>4</v>
      </c>
      <c r="I2" s="16" t="s">
        <v>5</v>
      </c>
      <c r="J2" s="16" t="s">
        <v>6</v>
      </c>
      <c r="K2" s="16" t="s">
        <v>7</v>
      </c>
      <c r="L2" s="19" t="s">
        <v>12</v>
      </c>
      <c r="M2" s="16" t="s">
        <v>13</v>
      </c>
      <c r="N2" s="16" t="s">
        <v>16</v>
      </c>
      <c r="O2" s="16" t="s">
        <v>19</v>
      </c>
      <c r="P2" s="16" t="s">
        <v>20</v>
      </c>
      <c r="Q2" s="16" t="s">
        <v>21</v>
      </c>
    </row>
    <row r="4" spans="1:17" x14ac:dyDescent="0.2">
      <c r="A4" s="10" t="s">
        <v>32</v>
      </c>
      <c r="B4" s="2">
        <v>0.73470000000000002</v>
      </c>
      <c r="C4">
        <v>49</v>
      </c>
      <c r="D4">
        <v>36</v>
      </c>
      <c r="E4">
        <v>35</v>
      </c>
      <c r="F4">
        <v>1</v>
      </c>
      <c r="G4" s="7">
        <v>13</v>
      </c>
      <c r="H4" s="5"/>
      <c r="I4" s="5"/>
      <c r="J4">
        <v>22</v>
      </c>
      <c r="K4" s="5"/>
      <c r="L4" s="7">
        <v>1</v>
      </c>
      <c r="N4" s="5"/>
      <c r="O4" s="7">
        <v>1</v>
      </c>
      <c r="P4" s="5"/>
      <c r="Q4">
        <v>2</v>
      </c>
    </row>
    <row r="5" spans="1:17" x14ac:dyDescent="0.2">
      <c r="A5" s="11" t="s">
        <v>33</v>
      </c>
      <c r="B5" s="2">
        <v>0.64290000000000003</v>
      </c>
      <c r="C5">
        <v>84</v>
      </c>
      <c r="D5">
        <v>54</v>
      </c>
      <c r="E5">
        <v>53</v>
      </c>
      <c r="F5">
        <v>1</v>
      </c>
      <c r="G5" s="7">
        <v>13</v>
      </c>
      <c r="H5">
        <v>11</v>
      </c>
      <c r="I5" s="5"/>
      <c r="J5">
        <v>29</v>
      </c>
      <c r="K5" s="5"/>
      <c r="L5" s="7">
        <v>1</v>
      </c>
      <c r="M5">
        <v>0</v>
      </c>
      <c r="N5" s="5"/>
      <c r="O5" s="7">
        <v>1</v>
      </c>
      <c r="P5" s="5"/>
      <c r="Q5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95C9-3FF2-4399-99D9-933183156601}">
  <dimension ref="A3:S35"/>
  <sheetViews>
    <sheetView topLeftCell="A7" workbookViewId="0">
      <selection activeCell="A26" sqref="A26:XFD27"/>
    </sheetView>
  </sheetViews>
  <sheetFormatPr defaultRowHeight="15" x14ac:dyDescent="0.2"/>
  <cols>
    <col min="1" max="1" width="22.46484375" customWidth="1"/>
    <col min="3" max="3" width="13.5859375" customWidth="1"/>
    <col min="4" max="4" width="9.953125" customWidth="1"/>
    <col min="5" max="5" width="12.10546875" customWidth="1"/>
    <col min="6" max="6" width="15.06640625" customWidth="1"/>
    <col min="7" max="7" width="9.14453125" customWidth="1"/>
    <col min="8" max="8" width="8.203125" customWidth="1"/>
    <col min="9" max="9" width="7.80078125" customWidth="1"/>
    <col min="10" max="10" width="8.875" customWidth="1"/>
    <col min="11" max="11" width="13.046875" customWidth="1"/>
    <col min="12" max="12" width="9.81640625" customWidth="1"/>
    <col min="13" max="13" width="10.35546875" customWidth="1"/>
    <col min="14" max="14" width="12.64453125" customWidth="1"/>
    <col min="15" max="15" width="9.28125" style="20" customWidth="1"/>
    <col min="16" max="16" width="12.64453125" customWidth="1"/>
    <col min="17" max="17" width="11.703125" customWidth="1"/>
    <col min="19" max="19" width="19.37109375" customWidth="1"/>
  </cols>
  <sheetData>
    <row r="3" spans="1:19" x14ac:dyDescent="0.2">
      <c r="B3" s="1" t="s">
        <v>1</v>
      </c>
      <c r="C3" s="4" t="s">
        <v>2</v>
      </c>
      <c r="D3" s="4" t="s">
        <v>10</v>
      </c>
      <c r="E3" s="1" t="s">
        <v>11</v>
      </c>
      <c r="F3" s="1" t="s">
        <v>14</v>
      </c>
      <c r="G3" s="6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8" t="s">
        <v>12</v>
      </c>
      <c r="M3" s="1" t="s">
        <v>13</v>
      </c>
      <c r="N3" s="1" t="s">
        <v>16</v>
      </c>
      <c r="O3" s="30" t="s">
        <v>19</v>
      </c>
      <c r="P3" s="1" t="s">
        <v>20</v>
      </c>
      <c r="Q3" s="1" t="s">
        <v>21</v>
      </c>
      <c r="S3" t="s">
        <v>15</v>
      </c>
    </row>
    <row r="4" spans="1:19" x14ac:dyDescent="0.2">
      <c r="A4" s="1" t="s">
        <v>0</v>
      </c>
      <c r="B4" s="2">
        <v>0.59350000000000003</v>
      </c>
      <c r="C4">
        <v>2406</v>
      </c>
      <c r="D4">
        <v>1428</v>
      </c>
      <c r="E4">
        <f>SUM(G4:K4)</f>
        <v>1420</v>
      </c>
      <c r="F4">
        <f>D4-E4</f>
        <v>8</v>
      </c>
      <c r="G4" s="7">
        <v>635</v>
      </c>
      <c r="H4">
        <v>55</v>
      </c>
      <c r="I4">
        <v>101</v>
      </c>
      <c r="J4">
        <v>457</v>
      </c>
      <c r="K4">
        <v>172</v>
      </c>
      <c r="L4" s="7">
        <v>4</v>
      </c>
      <c r="M4">
        <v>0</v>
      </c>
      <c r="N4">
        <v>1</v>
      </c>
      <c r="O4" s="20">
        <v>3</v>
      </c>
      <c r="P4">
        <v>1</v>
      </c>
      <c r="Q4">
        <v>9</v>
      </c>
      <c r="S4">
        <v>978</v>
      </c>
    </row>
    <row r="6" spans="1:19" x14ac:dyDescent="0.2">
      <c r="A6" s="1" t="s">
        <v>8</v>
      </c>
      <c r="B6" s="2">
        <v>0.6532</v>
      </c>
      <c r="C6">
        <v>173</v>
      </c>
      <c r="D6">
        <v>113</v>
      </c>
      <c r="E6">
        <v>111</v>
      </c>
      <c r="F6">
        <f>D6-E6</f>
        <v>2</v>
      </c>
      <c r="G6" s="7">
        <v>34</v>
      </c>
      <c r="H6">
        <v>1</v>
      </c>
      <c r="I6">
        <v>17</v>
      </c>
      <c r="J6">
        <v>59</v>
      </c>
      <c r="K6" s="5"/>
      <c r="L6" s="7">
        <v>1</v>
      </c>
      <c r="M6">
        <v>0</v>
      </c>
      <c r="N6">
        <v>0</v>
      </c>
      <c r="O6" s="20">
        <v>2</v>
      </c>
      <c r="P6" s="5"/>
      <c r="Q6">
        <v>3</v>
      </c>
    </row>
    <row r="7" spans="1:19" x14ac:dyDescent="0.2">
      <c r="A7" s="1" t="s">
        <v>9</v>
      </c>
      <c r="B7" s="2">
        <v>0.69310000000000005</v>
      </c>
      <c r="C7">
        <v>290</v>
      </c>
      <c r="D7">
        <v>201</v>
      </c>
      <c r="E7">
        <v>193</v>
      </c>
      <c r="F7">
        <v>8</v>
      </c>
      <c r="G7" s="7">
        <v>67</v>
      </c>
      <c r="H7">
        <v>15</v>
      </c>
      <c r="I7">
        <v>40</v>
      </c>
      <c r="J7">
        <v>71</v>
      </c>
      <c r="K7" s="5"/>
      <c r="L7" s="7">
        <v>2</v>
      </c>
      <c r="M7">
        <v>0</v>
      </c>
      <c r="N7">
        <v>1</v>
      </c>
      <c r="O7" s="20">
        <v>2</v>
      </c>
      <c r="P7" s="5"/>
      <c r="Q7">
        <v>5</v>
      </c>
    </row>
    <row r="8" spans="1:19" x14ac:dyDescent="0.2">
      <c r="A8" s="1" t="s">
        <v>17</v>
      </c>
      <c r="B8" s="2">
        <v>0.56040000000000001</v>
      </c>
      <c r="C8">
        <v>182</v>
      </c>
      <c r="D8">
        <v>102</v>
      </c>
      <c r="E8">
        <v>91</v>
      </c>
      <c r="F8">
        <v>11</v>
      </c>
      <c r="G8" s="7">
        <v>25</v>
      </c>
      <c r="H8">
        <v>17</v>
      </c>
      <c r="I8" s="5"/>
      <c r="J8">
        <v>49</v>
      </c>
      <c r="K8" s="5"/>
      <c r="L8" s="7">
        <v>1</v>
      </c>
      <c r="M8">
        <v>0</v>
      </c>
      <c r="N8" s="5"/>
      <c r="O8" s="20">
        <v>2</v>
      </c>
      <c r="P8" s="5"/>
      <c r="Q8">
        <v>3</v>
      </c>
    </row>
    <row r="9" spans="1:19" x14ac:dyDescent="0.2">
      <c r="A9" s="1" t="s">
        <v>18</v>
      </c>
      <c r="B9" s="2">
        <v>0.61</v>
      </c>
      <c r="C9">
        <v>300</v>
      </c>
      <c r="D9">
        <v>183</v>
      </c>
      <c r="E9">
        <v>165</v>
      </c>
      <c r="F9">
        <v>18</v>
      </c>
      <c r="G9" s="7">
        <v>66</v>
      </c>
      <c r="H9">
        <v>18</v>
      </c>
      <c r="I9" s="5"/>
      <c r="J9">
        <v>81</v>
      </c>
      <c r="K9" s="5"/>
      <c r="L9" s="7">
        <v>2</v>
      </c>
      <c r="M9">
        <v>1</v>
      </c>
      <c r="N9" s="5"/>
      <c r="O9" s="20">
        <v>2</v>
      </c>
      <c r="P9" s="5"/>
      <c r="Q9">
        <v>5</v>
      </c>
    </row>
    <row r="10" spans="1:19" x14ac:dyDescent="0.2">
      <c r="A10" s="1" t="s">
        <v>22</v>
      </c>
      <c r="B10" s="2">
        <v>0.59670000000000001</v>
      </c>
      <c r="C10">
        <v>300</v>
      </c>
      <c r="D10">
        <v>179</v>
      </c>
      <c r="E10">
        <v>174</v>
      </c>
      <c r="F10">
        <v>5</v>
      </c>
      <c r="G10" s="7">
        <v>44</v>
      </c>
      <c r="H10">
        <v>8</v>
      </c>
      <c r="I10">
        <v>18</v>
      </c>
      <c r="J10">
        <v>104</v>
      </c>
      <c r="K10" s="5"/>
      <c r="L10" s="7">
        <v>1</v>
      </c>
      <c r="M10">
        <v>0</v>
      </c>
      <c r="N10">
        <v>1</v>
      </c>
      <c r="O10" s="20">
        <v>3</v>
      </c>
      <c r="P10" s="5"/>
      <c r="Q10">
        <v>5</v>
      </c>
    </row>
    <row r="11" spans="1:19" x14ac:dyDescent="0.2">
      <c r="A11" s="1" t="s">
        <v>23</v>
      </c>
      <c r="B11" s="2">
        <v>0.5625</v>
      </c>
      <c r="C11">
        <v>208</v>
      </c>
      <c r="D11">
        <v>117</v>
      </c>
      <c r="E11">
        <v>114</v>
      </c>
      <c r="F11">
        <v>3</v>
      </c>
      <c r="G11" s="7">
        <v>65</v>
      </c>
      <c r="H11" s="5"/>
      <c r="I11">
        <v>7</v>
      </c>
      <c r="J11">
        <v>42</v>
      </c>
      <c r="K11" s="5"/>
      <c r="L11" s="7">
        <v>3</v>
      </c>
      <c r="M11" s="5"/>
      <c r="N11">
        <v>0</v>
      </c>
      <c r="O11" s="20">
        <v>2</v>
      </c>
      <c r="P11" s="5"/>
      <c r="Q11">
        <v>5</v>
      </c>
    </row>
    <row r="12" spans="1:19" x14ac:dyDescent="0.2">
      <c r="A12" s="1" t="s">
        <v>24</v>
      </c>
      <c r="B12" s="2">
        <v>0.5323</v>
      </c>
      <c r="C12">
        <v>186</v>
      </c>
      <c r="D12">
        <v>99</v>
      </c>
      <c r="E12">
        <v>87</v>
      </c>
      <c r="F12">
        <v>12</v>
      </c>
      <c r="G12" s="7">
        <v>21</v>
      </c>
      <c r="H12" s="5"/>
      <c r="I12" s="5"/>
      <c r="J12">
        <v>66</v>
      </c>
      <c r="K12" s="5"/>
      <c r="L12" s="7">
        <v>1</v>
      </c>
      <c r="M12" s="5"/>
      <c r="N12" s="5"/>
      <c r="O12" s="20">
        <v>2</v>
      </c>
      <c r="P12" s="5"/>
      <c r="Q12">
        <v>3</v>
      </c>
    </row>
    <row r="13" spans="1:19" x14ac:dyDescent="0.2">
      <c r="A13" s="1" t="s">
        <v>25</v>
      </c>
      <c r="B13" s="2">
        <v>0.8701000000000001</v>
      </c>
      <c r="C13">
        <v>77</v>
      </c>
      <c r="D13">
        <v>67</v>
      </c>
      <c r="E13">
        <v>65</v>
      </c>
      <c r="F13">
        <v>2</v>
      </c>
      <c r="G13" s="7">
        <v>13</v>
      </c>
      <c r="H13" s="5"/>
      <c r="I13">
        <v>19</v>
      </c>
      <c r="J13">
        <v>33</v>
      </c>
      <c r="K13" s="5"/>
      <c r="L13" s="7">
        <v>0</v>
      </c>
      <c r="M13" s="5"/>
      <c r="N13">
        <v>1</v>
      </c>
      <c r="O13" s="20">
        <v>1</v>
      </c>
      <c r="P13" s="5"/>
      <c r="Q13">
        <v>2</v>
      </c>
    </row>
    <row r="14" spans="1:19" x14ac:dyDescent="0.2">
      <c r="A14" s="3"/>
    </row>
    <row r="15" spans="1:19" x14ac:dyDescent="0.2">
      <c r="A15" s="1" t="s">
        <v>26</v>
      </c>
      <c r="B15" s="9">
        <v>1</v>
      </c>
      <c r="C15">
        <v>50</v>
      </c>
      <c r="D15">
        <v>50</v>
      </c>
      <c r="E15">
        <v>48</v>
      </c>
      <c r="F15">
        <v>2</v>
      </c>
      <c r="G15" s="7">
        <v>21</v>
      </c>
      <c r="H15" s="5"/>
      <c r="I15" s="5"/>
      <c r="J15">
        <v>27</v>
      </c>
      <c r="K15" s="5"/>
      <c r="L15" s="7">
        <v>1</v>
      </c>
      <c r="M15" s="5"/>
      <c r="N15" s="5"/>
      <c r="O15" s="20">
        <v>1</v>
      </c>
      <c r="P15" s="5"/>
      <c r="Q15">
        <v>2</v>
      </c>
    </row>
    <row r="16" spans="1:19" x14ac:dyDescent="0.2">
      <c r="A16" s="1" t="s">
        <v>27</v>
      </c>
      <c r="B16" s="2">
        <v>0.85960000000000003</v>
      </c>
      <c r="C16">
        <v>57</v>
      </c>
      <c r="D16">
        <v>49</v>
      </c>
      <c r="E16">
        <v>48</v>
      </c>
      <c r="F16">
        <v>1</v>
      </c>
      <c r="G16" s="7">
        <v>12</v>
      </c>
      <c r="H16" s="14">
        <v>3</v>
      </c>
      <c r="I16" s="5"/>
      <c r="J16">
        <v>33</v>
      </c>
      <c r="K16" s="5"/>
      <c r="L16" s="7">
        <v>1</v>
      </c>
      <c r="M16" s="5"/>
      <c r="N16" s="5"/>
      <c r="O16" s="20">
        <v>1</v>
      </c>
      <c r="P16" s="5"/>
      <c r="Q16">
        <v>2</v>
      </c>
    </row>
    <row r="17" spans="1:17" x14ac:dyDescent="0.2">
      <c r="A17" s="1" t="s">
        <v>31</v>
      </c>
      <c r="B17" s="2">
        <v>0.67859999999999998</v>
      </c>
      <c r="C17">
        <v>28</v>
      </c>
      <c r="D17">
        <v>19</v>
      </c>
      <c r="E17">
        <v>18</v>
      </c>
      <c r="F17">
        <v>1</v>
      </c>
      <c r="G17" s="7">
        <v>9</v>
      </c>
      <c r="H17" s="5"/>
      <c r="I17" s="5"/>
      <c r="J17">
        <v>9</v>
      </c>
      <c r="K17" s="5"/>
      <c r="L17" s="7">
        <v>0</v>
      </c>
      <c r="M17" s="5"/>
      <c r="N17" s="5"/>
      <c r="O17" s="20">
        <v>1</v>
      </c>
      <c r="P17" s="5"/>
      <c r="Q17">
        <v>1</v>
      </c>
    </row>
    <row r="18" spans="1:17" x14ac:dyDescent="0.2">
      <c r="A18" s="1" t="s">
        <v>30</v>
      </c>
      <c r="B18" s="2">
        <v>0.55700000000000005</v>
      </c>
      <c r="C18">
        <v>307</v>
      </c>
      <c r="D18">
        <v>171</v>
      </c>
      <c r="E18">
        <v>165</v>
      </c>
      <c r="F18">
        <v>6</v>
      </c>
      <c r="G18" s="7">
        <v>56</v>
      </c>
      <c r="H18">
        <v>7</v>
      </c>
      <c r="I18">
        <v>25</v>
      </c>
      <c r="J18">
        <v>77</v>
      </c>
      <c r="K18" s="5"/>
      <c r="L18" s="7">
        <v>2</v>
      </c>
      <c r="N18">
        <v>1</v>
      </c>
      <c r="O18" s="20">
        <v>2</v>
      </c>
      <c r="P18" s="5"/>
      <c r="Q18">
        <v>5</v>
      </c>
    </row>
    <row r="21" spans="1:17" x14ac:dyDescent="0.2">
      <c r="A21" s="1" t="s">
        <v>34</v>
      </c>
      <c r="B21" s="3"/>
      <c r="C21" s="3">
        <f t="shared" ref="C21:I21" si="0">SUM(C4:C18)</f>
        <v>4564</v>
      </c>
      <c r="D21" s="3">
        <f t="shared" si="0"/>
        <v>2778</v>
      </c>
      <c r="E21" s="3">
        <f t="shared" si="0"/>
        <v>2699</v>
      </c>
      <c r="F21" s="3">
        <f t="shared" si="0"/>
        <v>79</v>
      </c>
      <c r="G21" s="3">
        <f t="shared" si="0"/>
        <v>1068</v>
      </c>
      <c r="H21" s="3">
        <f t="shared" si="0"/>
        <v>124</v>
      </c>
      <c r="I21" s="3">
        <f t="shared" si="0"/>
        <v>227</v>
      </c>
      <c r="J21" s="3">
        <f>SUM(J4:J19)</f>
        <v>1108</v>
      </c>
      <c r="K21" s="3">
        <f ca="1">SUM(K4:K30)</f>
        <v>172</v>
      </c>
      <c r="L21" s="13">
        <f>SUM(L4:L18)</f>
        <v>19</v>
      </c>
      <c r="M21" s="3">
        <f ca="1">SUM(M4:M30)</f>
        <v>1</v>
      </c>
      <c r="N21" s="3">
        <f ca="1">SUM(N4:N30)</f>
        <v>4</v>
      </c>
      <c r="O21" s="31">
        <f>SUM(O4:O19)</f>
        <v>24</v>
      </c>
      <c r="P21" s="3">
        <f ca="1">SUM(P4:P30)</f>
        <v>1</v>
      </c>
      <c r="Q21" s="3">
        <f ca="1">SUM(Q4:Q30)</f>
        <v>54</v>
      </c>
    </row>
    <row r="25" spans="1:17" x14ac:dyDescent="0.2">
      <c r="B25" s="1" t="s">
        <v>1</v>
      </c>
      <c r="C25" s="4" t="s">
        <v>2</v>
      </c>
      <c r="D25" s="4" t="s">
        <v>10</v>
      </c>
      <c r="E25" s="1" t="s">
        <v>11</v>
      </c>
      <c r="F25" s="1" t="s">
        <v>14</v>
      </c>
      <c r="G25" s="6" t="s">
        <v>3</v>
      </c>
      <c r="H25" s="1" t="s">
        <v>4</v>
      </c>
      <c r="I25" s="1" t="s">
        <v>5</v>
      </c>
      <c r="J25" s="1" t="s">
        <v>6</v>
      </c>
      <c r="K25" s="1" t="s">
        <v>7</v>
      </c>
      <c r="L25" s="8" t="s">
        <v>12</v>
      </c>
      <c r="M25" s="1" t="s">
        <v>13</v>
      </c>
      <c r="N25" s="1" t="s">
        <v>16</v>
      </c>
      <c r="O25" s="30" t="s">
        <v>19</v>
      </c>
      <c r="P25" s="1" t="s">
        <v>20</v>
      </c>
      <c r="Q25" s="1" t="s">
        <v>21</v>
      </c>
    </row>
    <row r="26" spans="1:17" x14ac:dyDescent="0.2">
      <c r="A26" s="12" t="s">
        <v>28</v>
      </c>
      <c r="B26" s="2">
        <v>0.63109999999999999</v>
      </c>
      <c r="C26">
        <v>122</v>
      </c>
      <c r="D26">
        <v>77</v>
      </c>
      <c r="E26">
        <v>72</v>
      </c>
      <c r="F26">
        <v>5</v>
      </c>
      <c r="G26" s="7">
        <v>34</v>
      </c>
      <c r="H26">
        <v>31</v>
      </c>
      <c r="I26">
        <v>2</v>
      </c>
      <c r="J26">
        <v>5</v>
      </c>
      <c r="K26" s="5"/>
      <c r="L26">
        <v>2</v>
      </c>
      <c r="M26">
        <v>1</v>
      </c>
      <c r="N26">
        <v>0</v>
      </c>
      <c r="O26" s="20">
        <v>0</v>
      </c>
      <c r="P26" s="5"/>
      <c r="Q26">
        <v>3</v>
      </c>
    </row>
    <row r="27" spans="1:17" x14ac:dyDescent="0.2">
      <c r="A27" s="12" t="s">
        <v>29</v>
      </c>
      <c r="B27" s="9">
        <v>0.76</v>
      </c>
      <c r="C27">
        <v>92</v>
      </c>
      <c r="D27">
        <v>70</v>
      </c>
      <c r="E27">
        <v>67</v>
      </c>
      <c r="F27">
        <v>3</v>
      </c>
      <c r="G27" s="7">
        <v>34</v>
      </c>
      <c r="H27" s="5"/>
      <c r="I27" s="5"/>
      <c r="J27">
        <v>33</v>
      </c>
      <c r="K27" s="5"/>
      <c r="L27">
        <v>1</v>
      </c>
      <c r="M27" s="5"/>
      <c r="N27" s="5"/>
      <c r="O27" s="20">
        <v>1</v>
      </c>
      <c r="P27" s="5"/>
      <c r="Q27">
        <v>2</v>
      </c>
    </row>
    <row r="30" spans="1:17" x14ac:dyDescent="0.2">
      <c r="A30" s="10" t="s">
        <v>32</v>
      </c>
      <c r="B30" s="2">
        <v>0.73470000000000002</v>
      </c>
      <c r="C30">
        <v>49</v>
      </c>
      <c r="D30">
        <v>36</v>
      </c>
      <c r="E30">
        <v>35</v>
      </c>
      <c r="F30">
        <v>1</v>
      </c>
      <c r="G30" s="7">
        <v>13</v>
      </c>
      <c r="H30" s="5"/>
      <c r="I30" s="5"/>
      <c r="J30">
        <v>22</v>
      </c>
      <c r="K30" s="5"/>
      <c r="L30" s="7">
        <v>1</v>
      </c>
      <c r="N30" s="5"/>
      <c r="O30" s="20">
        <v>1</v>
      </c>
      <c r="P30" s="5"/>
      <c r="Q30">
        <v>2</v>
      </c>
    </row>
    <row r="31" spans="1:17" x14ac:dyDescent="0.2">
      <c r="A31" s="11" t="s">
        <v>33</v>
      </c>
      <c r="B31" s="2">
        <v>0.64290000000000003</v>
      </c>
      <c r="C31">
        <v>84</v>
      </c>
      <c r="D31">
        <v>54</v>
      </c>
      <c r="E31">
        <v>53</v>
      </c>
      <c r="F31">
        <v>1</v>
      </c>
      <c r="G31" s="7">
        <v>13</v>
      </c>
      <c r="H31">
        <v>11</v>
      </c>
      <c r="I31" s="5"/>
      <c r="J31">
        <v>29</v>
      </c>
      <c r="K31" s="5"/>
      <c r="L31" s="7">
        <v>1</v>
      </c>
      <c r="M31">
        <v>0</v>
      </c>
      <c r="N31" s="5"/>
      <c r="O31" s="20">
        <v>1</v>
      </c>
      <c r="P31" s="5"/>
      <c r="Q31">
        <v>2</v>
      </c>
    </row>
    <row r="35" spans="6:12" x14ac:dyDescent="0.2">
      <c r="F35" s="15" t="s">
        <v>35</v>
      </c>
      <c r="G35" s="13">
        <f>G21+G26+G27+G30+G31</f>
        <v>1162</v>
      </c>
      <c r="H35" s="3">
        <f>H21+H26+H31</f>
        <v>166</v>
      </c>
      <c r="I35" s="3">
        <f>I21+I26</f>
        <v>229</v>
      </c>
      <c r="J35" s="3">
        <f>J21+J26+J27+J30+J31</f>
        <v>1197</v>
      </c>
      <c r="K35" s="3">
        <v>172</v>
      </c>
      <c r="L35" s="14"/>
    </row>
  </sheetData>
  <pageMargins left="0.7" right="0.7" top="0.75" bottom="0.75" header="0.3" footer="0.3"/>
  <ignoredErrors>
    <ignoredError sqref="E4" formulaRange="1"/>
    <ignoredError sqref="K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RAVA</vt:lpstr>
      <vt:lpstr>ENTI LOCALI</vt:lpstr>
      <vt:lpstr>ALTRI ENTI</vt:lpstr>
      <vt:lpstr>TOT. NO DIRIGENZA</vt:lpstr>
      <vt:lpstr>DIRIGENZA</vt:lpstr>
      <vt:lpstr>TOTALI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Comparto Unico</dc:creator>
  <cp:lastModifiedBy>funzione.pubblica@cgil.vda.it</cp:lastModifiedBy>
  <dcterms:created xsi:type="dcterms:W3CDTF">2025-03-31T08:41:02Z</dcterms:created>
  <dcterms:modified xsi:type="dcterms:W3CDTF">2025-04-10T14:57:33Z</dcterms:modified>
</cp:coreProperties>
</file>